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ndriani\Documents\ΠΑΝΕΛΛΑΔΙΚΕΣ 2024\ΜΟΥΣΙΚΑ 2024\ΟΡΓΑΝΩΣΗ ΕΞΕΤΑΣΕΩΝ\ΚΑΤΑΝΟΜΗ ΓΙΑ ΜΕΕ\"/>
    </mc:Choice>
  </mc:AlternateContent>
  <bookViews>
    <workbookView xWindow="480" yWindow="75" windowWidth="15570" windowHeight="11820"/>
  </bookViews>
  <sheets>
    <sheet name="ΓΙΑ ΕΓΚΥΚΛΙΟ 2024" sheetId="8" r:id="rId1"/>
  </sheets>
  <calcPr calcId="162913"/>
</workbook>
</file>

<file path=xl/calcChain.xml><?xml version="1.0" encoding="utf-8"?>
<calcChain xmlns="http://schemas.openxmlformats.org/spreadsheetml/2006/main">
  <c r="G69" i="8" l="1"/>
  <c r="F69" i="8"/>
  <c r="G60" i="8"/>
  <c r="F57" i="8"/>
  <c r="F56" i="8"/>
  <c r="G51" i="8"/>
  <c r="F47" i="8"/>
  <c r="F51" i="8" s="1"/>
  <c r="G42" i="8"/>
  <c r="F42" i="8"/>
  <c r="G33" i="8"/>
  <c r="F31" i="8"/>
  <c r="F30" i="8"/>
  <c r="F29" i="8"/>
  <c r="G24" i="8"/>
  <c r="F24" i="8"/>
  <c r="G15" i="8"/>
  <c r="F13" i="8"/>
  <c r="F12" i="8"/>
  <c r="F11" i="8"/>
  <c r="C69" i="8"/>
  <c r="B67" i="8"/>
  <c r="B66" i="8"/>
  <c r="B65" i="8"/>
  <c r="B69" i="8" l="1"/>
  <c r="F33" i="8"/>
  <c r="F15" i="8"/>
  <c r="F60" i="8"/>
  <c r="C61" i="8"/>
  <c r="B58" i="8"/>
  <c r="B57" i="8"/>
  <c r="B56" i="8"/>
  <c r="C51" i="8"/>
  <c r="B49" i="8"/>
  <c r="B48" i="8"/>
  <c r="B47" i="8"/>
  <c r="C42" i="8"/>
  <c r="B40" i="8"/>
  <c r="B39" i="8"/>
  <c r="B38" i="8"/>
  <c r="C33" i="8"/>
  <c r="B33" i="8"/>
  <c r="C24" i="8"/>
  <c r="B22" i="8"/>
  <c r="B21" i="8"/>
  <c r="B20" i="8"/>
  <c r="C15" i="8"/>
  <c r="B13" i="8"/>
  <c r="B12" i="8"/>
  <c r="B11" i="8"/>
  <c r="C6" i="8"/>
  <c r="B3" i="8"/>
  <c r="B6" i="8" s="1"/>
  <c r="B15" i="8" l="1"/>
  <c r="B42" i="8"/>
  <c r="B61" i="8"/>
  <c r="B24" i="8"/>
  <c r="B51" i="8"/>
</calcChain>
</file>

<file path=xl/sharedStrings.xml><?xml version="1.0" encoding="utf-8"?>
<sst xmlns="http://schemas.openxmlformats.org/spreadsheetml/2006/main" count="120" uniqueCount="38">
  <si>
    <t>ΕΙΔΟΣ ΜΟΥΣΙΚΗΣ</t>
  </si>
  <si>
    <t>ΥΠΟΨΗΦΙΟΙ</t>
  </si>
  <si>
    <t>ΕΠΙΤΡΟΠΕΣ</t>
  </si>
  <si>
    <t>ΠΑΡΑΔΟΣΙΑΚΗ ΒΥΖΑΝΤΙΝΗ</t>
  </si>
  <si>
    <t>ΣΥΝΟΛΑ Μ.Σ. ΘΕΣΣΑΛΟΝΙΚΗΣ</t>
  </si>
  <si>
    <t>ΣΥΝΟΛΑ Μ.Σ. ΣΕΡΡΩΝ</t>
  </si>
  <si>
    <t>ΣΥΝΟΛΑ Μ.Σ. ΚΑΤΕΡΙΝΗΣ</t>
  </si>
  <si>
    <r>
      <t xml:space="preserve">ΣΧΟΛΕΙΟ ΕΞΕΤΑΣΗΣ: Μ.Σ. ΚΟΜΟΤΗΝΗΣ                                                                              </t>
    </r>
    <r>
      <rPr>
        <sz val="12"/>
        <color theme="1"/>
        <rFont val="Calibri"/>
        <family val="2"/>
        <charset val="161"/>
        <scheme val="minor"/>
      </rPr>
      <t xml:space="preserve">(ΔΔΕ: ΔΡΑΜΑΣ - ΚΑΒΑΛΑΣ - ΞΑΝΘΗΣ - ΡΟΔΟΠΗΣ - ΕΒΡΟΥ)                                                                                    </t>
    </r>
  </si>
  <si>
    <t>ΣΥΝΟΛΑ Μ.Σ. ΚΟΜΟΤΗΝΗΣ</t>
  </si>
  <si>
    <t>ΣΥΝΟΛΑ Μ.Σ. ΠΑΛΛΗΝΗΣ</t>
  </si>
  <si>
    <t>ΣΥΝΟΛΑ Μ.Σ. ΑΛΙΜΟΥ</t>
  </si>
  <si>
    <t>ΣΥΝΟΛΑ Μ.Σ. ΙΛΙΟΥ</t>
  </si>
  <si>
    <t>ΣΥΝΟΛΑ Μ.Σ. ΠΕΙΡΑΙΑ</t>
  </si>
  <si>
    <t>ΣΥΝΟΛΑ Μ.Σ. ΡΕΘΥΜΝΟΥ</t>
  </si>
  <si>
    <r>
      <t xml:space="preserve">ΣΧΟΛΕΙΟ ΕΞΕΤΑΣΗΣ: Μ.Σ. ΠΕΙΡΑΙΑ                                                                                </t>
    </r>
    <r>
      <rPr>
        <sz val="12"/>
        <color theme="1"/>
        <rFont val="Calibri"/>
        <family val="2"/>
        <charset val="161"/>
        <scheme val="minor"/>
      </rPr>
      <t xml:space="preserve">(ΔΔΕ: ΠΕΙΡΑΙΑ - ΛΕΣΒΟΥ - ΣΑΜΟΥ - ΧΙΟΥ - ΔΩΔΕΚΑΝΗΣΩΝ - ΚΥΚΛΑΔΩΝ)                       </t>
    </r>
  </si>
  <si>
    <r>
      <t xml:space="preserve">ΣΧΟΛΕΙΟ ΕΞΕΤΑΣΗΣ: Μ.Σ. ΡΕΘΥΜΝΟΥ                                                                                                </t>
    </r>
    <r>
      <rPr>
        <sz val="12"/>
        <color theme="1"/>
        <rFont val="Calibri"/>
        <family val="2"/>
        <charset val="161"/>
        <scheme val="minor"/>
      </rPr>
      <t>(ΔΔΕ: ΗΡΑΚΛΕΙΟΥ - ΧΑΝΙΩΝ - ΡΕΘΥΜΝΟΥ - ΛΑΣΙΘΙΟΥ)</t>
    </r>
  </si>
  <si>
    <t>ΣΥΝΟΛΑ Μ.Σ. ΠΑΤΡΩΝ</t>
  </si>
  <si>
    <t>ΣΥΝΟΛΑ Μ.Σ. ΛΑΡΙΣΑΣ</t>
  </si>
  <si>
    <r>
      <t xml:space="preserve">ΣΧΟΛΕΙΟ ΕΞΕΤΑΣΗΣ: Μ.Σ. ΙΩΑΝΝΙΝΩΝ                                                                                      </t>
    </r>
    <r>
      <rPr>
        <sz val="12"/>
        <color theme="1"/>
        <rFont val="Calibri"/>
        <family val="2"/>
        <charset val="161"/>
        <scheme val="minor"/>
      </rPr>
      <t>(ΔΔΕ: ΙΩΑΝΝΙΝΩΝ - ΑΡΤΑΣ - ΠΡΕΒΕΖΑΣ - ΘΕΣΠΡΩΤΙΑΣ - ΛΕΥΚΑΔΑΣ - ΚΕΡΚΥΡΑΣ)</t>
    </r>
  </si>
  <si>
    <t>ΣΥΝΟΛΑ Μ.Σ. ΙΩΑΝΝΙΝΩΝ</t>
  </si>
  <si>
    <r>
      <t xml:space="preserve">ΠΕΡΙΟΧΗ ΕΞΕΤΑΣΗΣ: Μ.Σ. ΣΙΑΤΙΣΤΑΣ                                                                                      </t>
    </r>
    <r>
      <rPr>
        <sz val="12"/>
        <color theme="1"/>
        <rFont val="Calibri"/>
        <family val="2"/>
        <charset val="161"/>
        <scheme val="minor"/>
      </rPr>
      <t xml:space="preserve">                  (ΔΔΕ: ΚΟΖΑΝΗΣ - ΦΛΩΡΙΝΑΣ - ΚΑΣΤΟΡΙΑΣ - ΓΡΕΒΕΝΩΝ)              </t>
    </r>
  </si>
  <si>
    <t>ΣΥΝΟΛΑ Μ.Σ. ΣΙΑΤΙΣΤΑΣ</t>
  </si>
  <si>
    <r>
      <t xml:space="preserve">ΣΧΟΛΕΙΟ ΕΞΕΤΑΣΗΣ: Μ.Σ. ΠΑΤΡΩΝ                                                                                                  </t>
    </r>
    <r>
      <rPr>
        <sz val="12"/>
        <color theme="1"/>
        <rFont val="Calibri"/>
        <family val="2"/>
        <charset val="161"/>
        <scheme val="minor"/>
      </rPr>
      <t xml:space="preserve">(ΔΔΕ: ΑΧΑΪΑΣ- ΑΙΤΩΛ/ΝΙΑΣ - ΗΛΕΙΑΣ - ΖΑΚΥΝΘΟΥ - ΚΕΦΑΛΛΗΝΙΑΣ)   </t>
    </r>
  </si>
  <si>
    <r>
      <t xml:space="preserve">ΣΧΟΛΕΙΟ ΕΞΕΤΑΣΗΣ: Μ.Σ. ΤΡΙΠΟΛΗΣ                                                                                                 </t>
    </r>
    <r>
      <rPr>
        <sz val="12"/>
        <color theme="1"/>
        <rFont val="Calibri"/>
        <family val="2"/>
        <charset val="161"/>
        <scheme val="minor"/>
      </rPr>
      <t xml:space="preserve">                                                           (ΔΔΕ: ΚΟΡΙΝΘΙΑΣ - ΜΕΣΣΗΝΙΑΣ -ΑΡΚΑΔΙΑΣ - ΑΡΓΟΛΙΔΑΣ - ΛΑΚΩΝΙΑΣ)</t>
    </r>
  </si>
  <si>
    <t>ΣΥΝΟΛΑ Μ.Σ. ΤΡΙΠΟΛΗΣ</t>
  </si>
  <si>
    <t>ΚΛΑΣΙΚΗ ΔΥΤΙΚΟΕΥΡΩΠΑΪΚΗ</t>
  </si>
  <si>
    <t>ΤΖΑΖ - ΔΗΜΟΦΙΛΗΣ</t>
  </si>
  <si>
    <t>ΣΥΝΟΛΑ Μ.Σ. ΑΘΗΝΑΣ</t>
  </si>
  <si>
    <t>ΚΛΑΣΙΚΗ (ΜΟΝΩΔΙΑ)</t>
  </si>
  <si>
    <t>ΚΛΑΣΙΚΗ - ΜΟΝΩΔΙΑ</t>
  </si>
  <si>
    <r>
      <t xml:space="preserve">ΣΧΟΛΕΙΟ ΕΞΕΤΑΣΗΣ: Μ.Σ. ΠΑΛΛΗΝΗΣ                                                                                  </t>
    </r>
    <r>
      <rPr>
        <sz val="12"/>
        <color theme="1"/>
        <rFont val="Calibri"/>
        <family val="2"/>
        <charset val="161"/>
        <scheme val="minor"/>
      </rPr>
      <t xml:space="preserve">(ΔΔΕ: ΑΝΑΤ. ΑΤΤΙΚΗΣ - ΕΥΒΟΙΑΣ - ΦΘΙΩΤΙΔΑΣ)                                                                                                                                                       </t>
    </r>
  </si>
  <si>
    <r>
      <t xml:space="preserve">ΣΧΟΛΕΙΟ ΕΞΕΤΑΣΗΣ: Μ.Σ. ΑΛΙΜΟΥ                                                                                     </t>
    </r>
    <r>
      <rPr>
        <sz val="12"/>
        <color theme="1"/>
        <rFont val="Calibri"/>
        <family val="2"/>
        <charset val="161"/>
        <scheme val="minor"/>
      </rPr>
      <t xml:space="preserve">(ΔΔΕ: Δ' ΑΘΗΝΑΣ - Β' ΑΘΗΝΑΣ - ΒΟΙΩΤΙΑΣ)                                                               </t>
    </r>
  </si>
  <si>
    <r>
      <t xml:space="preserve">ΣΧΟΛΕΙΟ ΕΞΕΤΑΣΗΣ: Μ.Σ. ΛΑΡΙΣΑΣ                                                                                           </t>
    </r>
    <r>
      <rPr>
        <sz val="12"/>
        <color theme="1"/>
        <rFont val="Calibri"/>
        <family val="2"/>
        <charset val="161"/>
        <scheme val="minor"/>
      </rPr>
      <t>(ΔΔΕ: ΛΑΡΙΣΑΣ - ΜΑΓΝΗΣΙΑΣ - ΚΑΡΔΙΤΣΑΣ - ΤΡΙΚΑΛΩΝ)                                               + ΟΛΟΙ ΟΙ ΥΠΟΨΗΦΙΟΙ ΤΩΝ ΚΡΟΥΣΤΩΝ ΚΛΑΣΙΚΗΣ</t>
    </r>
  </si>
  <si>
    <r>
      <t xml:space="preserve">ΣΧΟΛΕΙΟ ΕΞΕΤΑΣΗΣ: Μ.Σ. ΚΑΤΕΡΙΝΗΣ                                                                                            </t>
    </r>
    <r>
      <rPr>
        <sz val="12"/>
        <color theme="1"/>
        <rFont val="Calibri"/>
        <family val="2"/>
        <charset val="161"/>
        <scheme val="minor"/>
      </rPr>
      <t>(ΔΔΕ: ΠΙΕΡΙΑΣ - ΗΜΑΘ</t>
    </r>
    <r>
      <rPr>
        <sz val="12"/>
        <rFont val="Calibri"/>
        <family val="2"/>
        <charset val="161"/>
        <scheme val="minor"/>
      </rPr>
      <t>ΙΑΣ - ΠΕΛΛΑΣ</t>
    </r>
    <r>
      <rPr>
        <sz val="12"/>
        <color theme="1"/>
        <rFont val="Calibri"/>
        <family val="2"/>
        <charset val="161"/>
        <scheme val="minor"/>
      </rPr>
      <t xml:space="preserve"> )</t>
    </r>
    <r>
      <rPr>
        <b/>
        <sz val="12"/>
        <color theme="1"/>
        <rFont val="Calibri"/>
        <family val="2"/>
        <charset val="161"/>
        <scheme val="minor"/>
      </rPr>
      <t xml:space="preserve">                                                     </t>
    </r>
    <r>
      <rPr>
        <sz val="12"/>
        <color theme="1"/>
        <rFont val="Calibri"/>
        <family val="2"/>
        <charset val="161"/>
        <scheme val="minor"/>
      </rPr>
      <t xml:space="preserve">                                                                                          </t>
    </r>
  </si>
  <si>
    <r>
      <t xml:space="preserve">ΣΧΟΛΕΙΟ ΕΞΕΤΑΣΗΣ: Μ.Σ. ΑΘΗΝΑΣ                                                                 </t>
    </r>
    <r>
      <rPr>
        <sz val="12"/>
        <rFont val="Calibri"/>
        <family val="2"/>
        <charset val="161"/>
        <scheme val="minor"/>
      </rPr>
      <t xml:space="preserve">(ΔΔΕ: Α' ΑΘΗΝΑΣ - ΦΩΚΙΔΑΣ - ΕΥΡΥΤΑΝΙΑΣ)                       </t>
    </r>
  </si>
  <si>
    <r>
      <t xml:space="preserve">ΣΧΟΛΕΙΟ ΕΞΕΤΑΣΗΣ: Μ.Σ. ΣΕΡΡΩΝ                                                                                   </t>
    </r>
    <r>
      <rPr>
        <sz val="12"/>
        <color theme="1"/>
        <rFont val="Calibri"/>
        <family val="2"/>
        <charset val="161"/>
        <scheme val="minor"/>
      </rPr>
      <t xml:space="preserve">                                                                                              (ΔΔΕ: ΚΙΛΚΙΣ - ΣΕΡΡΩΝ ΚΑΙ ΕΙΔΗ ΤΖΑΖ ΚΑΙ ΠΑΡΑΔΟΣΙΑΚΗΣ ΑΠΟ ΔΔΕ ΑΝΑΤ. ΘΕΣ/ΚΗΣ, ΔΥΤ. ΘΕΣ/ΚΗΣ, ΧΑΛΚΙΔΙΚΗΣ)</t>
    </r>
  </si>
  <si>
    <r>
      <t xml:space="preserve">ΣΧΟΛΕΙΟ ΕΞΕΤΑΣΗΣ: Μ.Σ. ΘΕΣΣΑΛΟΝΙΚΗΣ                                                                                      </t>
    </r>
    <r>
      <rPr>
        <sz val="12"/>
        <color theme="1"/>
        <rFont val="Calibri"/>
        <family val="2"/>
        <charset val="161"/>
        <scheme val="minor"/>
      </rPr>
      <t xml:space="preserve">                                                                                          (ΕΙΔΟΣ ΚΛΑΣΙΚΗΣ ΑΠΟ ΔΔΕ ΑΝΑΤ. ΘΕΣΣΑΛΟΝΙΚΗΣ - ΔΥΤ. ΘΕΣΣΑΛΟΝΙΚΗΣ - ΧΑΛΚΙΔΙΚΗΣ και ΜΟΝΩΔΙΑ)</t>
    </r>
  </si>
  <si>
    <r>
      <t xml:space="preserve">ΣΧΟΛΕΙΟ ΕΞΕΤΑΣΗΣ: Μ.Σ. ΙΛΙΟΥ                                                                                                        </t>
    </r>
    <r>
      <rPr>
        <sz val="12"/>
        <color theme="1"/>
        <rFont val="Calibri"/>
        <family val="2"/>
        <charset val="161"/>
        <scheme val="minor"/>
      </rPr>
      <t xml:space="preserve">(ΔΔΕ: Γ' ΑΘΗΝΑΣ -  ΔΥΤ. ΑΤΤΙΚΗΣ και ΜΟΝΩΔΙΑ)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</si>
</sst>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1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6"/>
  <sheetViews>
    <sheetView tabSelected="1" topLeftCell="A13" workbookViewId="0">
      <selection activeCell="E56" sqref="E56"/>
    </sheetView>
  </sheetViews>
  <sheetFormatPr defaultRowHeight="15" x14ac:dyDescent="0.25"/>
  <cols>
    <col min="1" max="1" width="31.42578125" customWidth="1"/>
    <col min="2" max="2" width="14.7109375" customWidth="1"/>
    <col min="3" max="3" width="12.28515625" customWidth="1"/>
    <col min="5" max="5" width="27.7109375" bestFit="1" customWidth="1"/>
    <col min="6" max="6" width="13.140625" bestFit="1" customWidth="1"/>
    <col min="7" max="7" width="11.85546875" bestFit="1" customWidth="1"/>
  </cols>
  <sheetData>
    <row r="1" spans="1:7" ht="47.25" customHeight="1" x14ac:dyDescent="0.25">
      <c r="A1" s="12" t="s">
        <v>36</v>
      </c>
      <c r="B1" s="12"/>
      <c r="C1" s="12"/>
    </row>
    <row r="2" spans="1:7" ht="15.75" x14ac:dyDescent="0.25">
      <c r="A2" s="1" t="s">
        <v>0</v>
      </c>
      <c r="B2" s="1" t="s">
        <v>1</v>
      </c>
      <c r="C2" s="1" t="s">
        <v>2</v>
      </c>
    </row>
    <row r="3" spans="1:7" ht="15.75" x14ac:dyDescent="0.25">
      <c r="A3" s="2" t="s">
        <v>25</v>
      </c>
      <c r="B3" s="8">
        <f>69+26+3</f>
        <v>98</v>
      </c>
      <c r="C3" s="8">
        <v>4</v>
      </c>
    </row>
    <row r="4" spans="1:7" ht="15.75" x14ac:dyDescent="0.25">
      <c r="A4" s="2" t="s">
        <v>28</v>
      </c>
      <c r="B4" s="8">
        <v>32</v>
      </c>
      <c r="C4" s="8">
        <v>2</v>
      </c>
    </row>
    <row r="5" spans="1:7" ht="15.75" x14ac:dyDescent="0.25">
      <c r="A5" s="4"/>
      <c r="B5" s="5"/>
      <c r="C5" s="5"/>
    </row>
    <row r="6" spans="1:7" ht="15.75" x14ac:dyDescent="0.25">
      <c r="A6" s="6" t="s">
        <v>4</v>
      </c>
      <c r="B6" s="7">
        <f>SUM(B3:B5)</f>
        <v>130</v>
      </c>
      <c r="C6" s="7">
        <f>SUM(C3:C5)</f>
        <v>6</v>
      </c>
      <c r="E6" s="9"/>
      <c r="F6" s="10"/>
      <c r="G6" s="10"/>
    </row>
    <row r="7" spans="1:7" ht="15.75" customHeight="1" x14ac:dyDescent="0.25"/>
    <row r="8" spans="1:7" ht="6" customHeight="1" x14ac:dyDescent="0.25"/>
    <row r="9" spans="1:7" ht="45.75" customHeight="1" x14ac:dyDescent="0.25">
      <c r="A9" s="12" t="s">
        <v>35</v>
      </c>
      <c r="B9" s="12"/>
      <c r="C9" s="12"/>
      <c r="E9" s="12" t="s">
        <v>14</v>
      </c>
      <c r="F9" s="12"/>
      <c r="G9" s="12"/>
    </row>
    <row r="10" spans="1:7" ht="15.75" customHeight="1" x14ac:dyDescent="0.25">
      <c r="A10" s="1" t="s">
        <v>0</v>
      </c>
      <c r="B10" s="1" t="s">
        <v>1</v>
      </c>
      <c r="C10" s="1" t="s">
        <v>2</v>
      </c>
      <c r="E10" s="1" t="s">
        <v>0</v>
      </c>
      <c r="F10" s="1" t="s">
        <v>1</v>
      </c>
      <c r="G10" s="1" t="s">
        <v>2</v>
      </c>
    </row>
    <row r="11" spans="1:7" s="11" customFormat="1" ht="15.75" customHeight="1" x14ac:dyDescent="0.25">
      <c r="A11" s="16" t="s">
        <v>25</v>
      </c>
      <c r="B11" s="8">
        <f>1+9</f>
        <v>10</v>
      </c>
      <c r="C11" s="8">
        <v>1</v>
      </c>
      <c r="E11" s="16" t="s">
        <v>25</v>
      </c>
      <c r="F11" s="8">
        <f>29+13+8</f>
        <v>50</v>
      </c>
      <c r="G11" s="8">
        <v>2</v>
      </c>
    </row>
    <row r="12" spans="1:7" s="11" customFormat="1" ht="15.75" customHeight="1" x14ac:dyDescent="0.25">
      <c r="A12" s="16" t="s">
        <v>26</v>
      </c>
      <c r="B12" s="8">
        <f>28+10+1+2+1</f>
        <v>42</v>
      </c>
      <c r="C12" s="8">
        <v>2</v>
      </c>
      <c r="E12" s="16" t="s">
        <v>26</v>
      </c>
      <c r="F12" s="8">
        <f>14+6+3</f>
        <v>23</v>
      </c>
      <c r="G12" s="8">
        <v>1</v>
      </c>
    </row>
    <row r="13" spans="1:7" s="11" customFormat="1" ht="15.75" customHeight="1" x14ac:dyDescent="0.25">
      <c r="A13" s="16" t="s">
        <v>3</v>
      </c>
      <c r="B13" s="8">
        <f>28+11+1+5+8</f>
        <v>53</v>
      </c>
      <c r="C13" s="8">
        <v>3</v>
      </c>
      <c r="E13" s="16" t="s">
        <v>3</v>
      </c>
      <c r="F13" s="8">
        <f>11+6+10</f>
        <v>27</v>
      </c>
      <c r="G13" s="8">
        <v>1</v>
      </c>
    </row>
    <row r="14" spans="1:7" ht="15.75" customHeight="1" x14ac:dyDescent="0.25">
      <c r="A14" s="4"/>
      <c r="B14" s="5"/>
      <c r="C14" s="5"/>
      <c r="E14" s="4"/>
      <c r="F14" s="5"/>
      <c r="G14" s="5"/>
    </row>
    <row r="15" spans="1:7" ht="15.75" customHeight="1" x14ac:dyDescent="0.25">
      <c r="A15" s="6" t="s">
        <v>5</v>
      </c>
      <c r="B15" s="7">
        <f>SUM(B11:B14)</f>
        <v>105</v>
      </c>
      <c r="C15" s="7">
        <f>SUM(C11:C14)</f>
        <v>6</v>
      </c>
      <c r="E15" s="6" t="s">
        <v>12</v>
      </c>
      <c r="F15" s="7">
        <f>SUM(F11:F14)</f>
        <v>100</v>
      </c>
      <c r="G15" s="7">
        <f>SUM(G11:G14)</f>
        <v>4</v>
      </c>
    </row>
    <row r="16" spans="1:7" ht="15.75" customHeight="1" x14ac:dyDescent="0.25"/>
    <row r="17" spans="1:7" ht="3.75" customHeight="1" x14ac:dyDescent="0.25"/>
    <row r="18" spans="1:7" ht="35.25" customHeight="1" x14ac:dyDescent="0.25">
      <c r="A18" s="12" t="s">
        <v>33</v>
      </c>
      <c r="B18" s="12"/>
      <c r="C18" s="12"/>
      <c r="E18" s="12" t="s">
        <v>15</v>
      </c>
      <c r="F18" s="12"/>
      <c r="G18" s="12"/>
    </row>
    <row r="19" spans="1:7" ht="15.75" customHeight="1" x14ac:dyDescent="0.25">
      <c r="A19" s="1" t="s">
        <v>0</v>
      </c>
      <c r="B19" s="1" t="s">
        <v>1</v>
      </c>
      <c r="C19" s="1" t="s">
        <v>2</v>
      </c>
      <c r="E19" s="1" t="s">
        <v>0</v>
      </c>
      <c r="F19" s="1" t="s">
        <v>1</v>
      </c>
      <c r="G19" s="1" t="s">
        <v>2</v>
      </c>
    </row>
    <row r="20" spans="1:7" s="11" customFormat="1" ht="15.75" customHeight="1" x14ac:dyDescent="0.25">
      <c r="A20" s="16" t="s">
        <v>25</v>
      </c>
      <c r="B20" s="8">
        <f>2+11+11</f>
        <v>24</v>
      </c>
      <c r="C20" s="8">
        <v>1</v>
      </c>
      <c r="E20" s="16" t="s">
        <v>25</v>
      </c>
      <c r="F20" s="8">
        <v>35</v>
      </c>
      <c r="G20" s="8">
        <v>2</v>
      </c>
    </row>
    <row r="21" spans="1:7" s="11" customFormat="1" ht="15.75" customHeight="1" x14ac:dyDescent="0.25">
      <c r="A21" s="16" t="s">
        <v>26</v>
      </c>
      <c r="B21" s="8">
        <f>6+1+3</f>
        <v>10</v>
      </c>
      <c r="C21" s="8">
        <v>1</v>
      </c>
      <c r="E21" s="16" t="s">
        <v>26</v>
      </c>
      <c r="F21" s="8">
        <v>11</v>
      </c>
      <c r="G21" s="8">
        <v>1</v>
      </c>
    </row>
    <row r="22" spans="1:7" s="11" customFormat="1" ht="15.75" customHeight="1" x14ac:dyDescent="0.25">
      <c r="A22" s="16" t="s">
        <v>3</v>
      </c>
      <c r="B22" s="8">
        <f>8+4+9</f>
        <v>21</v>
      </c>
      <c r="C22" s="8">
        <v>1</v>
      </c>
      <c r="E22" s="16" t="s">
        <v>3</v>
      </c>
      <c r="F22" s="8">
        <v>20</v>
      </c>
      <c r="G22" s="8">
        <v>1</v>
      </c>
    </row>
    <row r="23" spans="1:7" s="11" customFormat="1" ht="15.75" customHeight="1" x14ac:dyDescent="0.25">
      <c r="A23" s="17"/>
      <c r="B23" s="18"/>
      <c r="C23" s="18"/>
      <c r="E23" s="17"/>
      <c r="F23" s="18"/>
      <c r="G23" s="18"/>
    </row>
    <row r="24" spans="1:7" ht="15.75" customHeight="1" x14ac:dyDescent="0.25">
      <c r="A24" s="6" t="s">
        <v>6</v>
      </c>
      <c r="B24" s="7">
        <f>SUM(B20:B23)</f>
        <v>55</v>
      </c>
      <c r="C24" s="7">
        <f>SUM(C20:C23)</f>
        <v>3</v>
      </c>
      <c r="E24" s="6" t="s">
        <v>13</v>
      </c>
      <c r="F24" s="7">
        <f>SUM(F20:F23)</f>
        <v>66</v>
      </c>
      <c r="G24" s="7">
        <f>SUM(G20:G23)</f>
        <v>4</v>
      </c>
    </row>
    <row r="25" spans="1:7" ht="15.75" customHeight="1" x14ac:dyDescent="0.25"/>
    <row r="26" spans="1:7" ht="3.75" customHeight="1" x14ac:dyDescent="0.25"/>
    <row r="27" spans="1:7" ht="53.25" customHeight="1" x14ac:dyDescent="0.25">
      <c r="A27" s="12" t="s">
        <v>7</v>
      </c>
      <c r="B27" s="12"/>
      <c r="C27" s="12"/>
      <c r="E27" s="12" t="s">
        <v>22</v>
      </c>
      <c r="F27" s="12"/>
      <c r="G27" s="12"/>
    </row>
    <row r="28" spans="1:7" ht="15.75" customHeight="1" x14ac:dyDescent="0.25">
      <c r="A28" s="1" t="s">
        <v>0</v>
      </c>
      <c r="B28" s="1" t="s">
        <v>1</v>
      </c>
      <c r="C28" s="1" t="s">
        <v>2</v>
      </c>
      <c r="E28" s="1" t="s">
        <v>0</v>
      </c>
      <c r="F28" s="1" t="s">
        <v>1</v>
      </c>
      <c r="G28" s="1" t="s">
        <v>2</v>
      </c>
    </row>
    <row r="29" spans="1:7" ht="15.75" customHeight="1" x14ac:dyDescent="0.25">
      <c r="A29" s="16" t="s">
        <v>25</v>
      </c>
      <c r="B29" s="8">
        <v>32</v>
      </c>
      <c r="C29" s="8">
        <v>2</v>
      </c>
      <c r="D29" s="11"/>
      <c r="E29" s="16" t="s">
        <v>25</v>
      </c>
      <c r="F29" s="8">
        <f>37+5+4</f>
        <v>46</v>
      </c>
      <c r="G29" s="8">
        <v>2</v>
      </c>
    </row>
    <row r="30" spans="1:7" ht="15.75" customHeight="1" x14ac:dyDescent="0.25">
      <c r="A30" s="16" t="s">
        <v>26</v>
      </c>
      <c r="B30" s="8">
        <v>15</v>
      </c>
      <c r="C30" s="8">
        <v>1</v>
      </c>
      <c r="D30" s="11"/>
      <c r="E30" s="16" t="s">
        <v>26</v>
      </c>
      <c r="F30" s="8">
        <f>11+3</f>
        <v>14</v>
      </c>
      <c r="G30" s="3">
        <v>1</v>
      </c>
    </row>
    <row r="31" spans="1:7" ht="15.75" customHeight="1" x14ac:dyDescent="0.25">
      <c r="A31" s="16" t="s">
        <v>3</v>
      </c>
      <c r="B31" s="8">
        <v>18</v>
      </c>
      <c r="C31" s="8">
        <v>1</v>
      </c>
      <c r="D31" s="11"/>
      <c r="E31" s="16" t="s">
        <v>3</v>
      </c>
      <c r="F31" s="8">
        <f>16+4+1</f>
        <v>21</v>
      </c>
      <c r="G31" s="3">
        <v>1</v>
      </c>
    </row>
    <row r="32" spans="1:7" ht="15.75" customHeight="1" x14ac:dyDescent="0.25">
      <c r="A32" s="4"/>
      <c r="B32" s="5"/>
      <c r="C32" s="5"/>
      <c r="E32" s="4"/>
      <c r="F32" s="5"/>
      <c r="G32" s="5"/>
    </row>
    <row r="33" spans="1:7" ht="15.75" customHeight="1" x14ac:dyDescent="0.25">
      <c r="A33" s="6" t="s">
        <v>8</v>
      </c>
      <c r="B33" s="7">
        <f>SUM(B29:B32)</f>
        <v>65</v>
      </c>
      <c r="C33" s="7">
        <f>SUM(C29:C32)</f>
        <v>4</v>
      </c>
      <c r="E33" s="6" t="s">
        <v>16</v>
      </c>
      <c r="F33" s="7">
        <f>SUM(F29:F32)</f>
        <v>81</v>
      </c>
      <c r="G33" s="7">
        <f>SUM(G29:G32)</f>
        <v>4</v>
      </c>
    </row>
    <row r="34" spans="1:7" ht="15.75" customHeight="1" x14ac:dyDescent="0.25"/>
    <row r="35" spans="1:7" ht="3" customHeight="1" x14ac:dyDescent="0.25"/>
    <row r="36" spans="1:7" ht="49.5" customHeight="1" x14ac:dyDescent="0.25">
      <c r="A36" s="12" t="s">
        <v>30</v>
      </c>
      <c r="B36" s="12"/>
      <c r="C36" s="12"/>
      <c r="E36" s="12" t="s">
        <v>23</v>
      </c>
      <c r="F36" s="12"/>
      <c r="G36" s="12"/>
    </row>
    <row r="37" spans="1:7" ht="15.75" x14ac:dyDescent="0.25">
      <c r="A37" s="1" t="s">
        <v>0</v>
      </c>
      <c r="B37" s="1" t="s">
        <v>1</v>
      </c>
      <c r="C37" s="1" t="s">
        <v>2</v>
      </c>
      <c r="E37" s="1" t="s">
        <v>0</v>
      </c>
      <c r="F37" s="1" t="s">
        <v>1</v>
      </c>
      <c r="G37" s="1" t="s">
        <v>2</v>
      </c>
    </row>
    <row r="38" spans="1:7" ht="15.75" x14ac:dyDescent="0.25">
      <c r="A38" s="16" t="s">
        <v>25</v>
      </c>
      <c r="B38" s="8">
        <f>37+7+7</f>
        <v>51</v>
      </c>
      <c r="C38" s="8">
        <v>2</v>
      </c>
      <c r="D38" s="11"/>
      <c r="E38" s="16" t="s">
        <v>25</v>
      </c>
      <c r="F38" s="8">
        <v>31</v>
      </c>
      <c r="G38" s="3">
        <v>2</v>
      </c>
    </row>
    <row r="39" spans="1:7" ht="15.75" x14ac:dyDescent="0.25">
      <c r="A39" s="16" t="s">
        <v>26</v>
      </c>
      <c r="B39" s="8">
        <f>16+4</f>
        <v>20</v>
      </c>
      <c r="C39" s="8">
        <v>1</v>
      </c>
      <c r="D39" s="11"/>
      <c r="E39" s="16" t="s">
        <v>26</v>
      </c>
      <c r="F39" s="8">
        <v>6</v>
      </c>
      <c r="G39" s="3">
        <v>1</v>
      </c>
    </row>
    <row r="40" spans="1:7" ht="15.75" x14ac:dyDescent="0.25">
      <c r="A40" s="16" t="s">
        <v>3</v>
      </c>
      <c r="B40" s="8">
        <f>16+3+7</f>
        <v>26</v>
      </c>
      <c r="C40" s="8">
        <v>1</v>
      </c>
      <c r="D40" s="11"/>
      <c r="E40" s="16" t="s">
        <v>3</v>
      </c>
      <c r="F40" s="8">
        <v>12</v>
      </c>
      <c r="G40" s="3">
        <v>1</v>
      </c>
    </row>
    <row r="41" spans="1:7" ht="15.75" x14ac:dyDescent="0.25">
      <c r="A41" s="4"/>
      <c r="B41" s="5"/>
      <c r="C41" s="5"/>
      <c r="E41" s="4"/>
      <c r="F41" s="5"/>
      <c r="G41" s="5"/>
    </row>
    <row r="42" spans="1:7" ht="15.75" x14ac:dyDescent="0.25">
      <c r="A42" s="6" t="s">
        <v>9</v>
      </c>
      <c r="B42" s="7">
        <f>SUM(B38:B41)</f>
        <v>97</v>
      </c>
      <c r="C42" s="7">
        <f>SUM(C38:C41)</f>
        <v>4</v>
      </c>
      <c r="E42" s="6" t="s">
        <v>24</v>
      </c>
      <c r="F42" s="7">
        <f>SUM(F38:F41)</f>
        <v>49</v>
      </c>
      <c r="G42" s="7">
        <f>SUM(G38:G41)</f>
        <v>4</v>
      </c>
    </row>
    <row r="44" spans="1:7" ht="2.25" customHeight="1" x14ac:dyDescent="0.25"/>
    <row r="45" spans="1:7" ht="36" customHeight="1" x14ac:dyDescent="0.25">
      <c r="A45" s="14" t="s">
        <v>31</v>
      </c>
      <c r="B45" s="15"/>
      <c r="C45" s="15"/>
      <c r="E45" s="12" t="s">
        <v>32</v>
      </c>
      <c r="F45" s="12"/>
      <c r="G45" s="12"/>
    </row>
    <row r="46" spans="1:7" ht="15.75" x14ac:dyDescent="0.25">
      <c r="A46" s="1" t="s">
        <v>0</v>
      </c>
      <c r="B46" s="1" t="s">
        <v>1</v>
      </c>
      <c r="C46" s="1" t="s">
        <v>2</v>
      </c>
      <c r="E46" s="1" t="s">
        <v>0</v>
      </c>
      <c r="F46" s="1" t="s">
        <v>1</v>
      </c>
      <c r="G46" s="1" t="s">
        <v>2</v>
      </c>
    </row>
    <row r="47" spans="1:7" ht="15.75" x14ac:dyDescent="0.25">
      <c r="A47" s="2" t="s">
        <v>25</v>
      </c>
      <c r="B47" s="8">
        <f>30+26+9</f>
        <v>65</v>
      </c>
      <c r="C47" s="8">
        <v>3</v>
      </c>
      <c r="E47" s="2" t="s">
        <v>25</v>
      </c>
      <c r="F47" s="8">
        <f>57+8</f>
        <v>65</v>
      </c>
      <c r="G47" s="3">
        <v>3</v>
      </c>
    </row>
    <row r="48" spans="1:7" ht="15.75" x14ac:dyDescent="0.25">
      <c r="A48" s="2" t="s">
        <v>26</v>
      </c>
      <c r="B48" s="8">
        <f>20+13</f>
        <v>33</v>
      </c>
      <c r="C48" s="8">
        <v>2</v>
      </c>
      <c r="E48" s="2" t="s">
        <v>26</v>
      </c>
      <c r="F48" s="8">
        <v>15</v>
      </c>
      <c r="G48" s="3">
        <v>1</v>
      </c>
    </row>
    <row r="49" spans="1:7" ht="15.75" x14ac:dyDescent="0.25">
      <c r="A49" s="2" t="s">
        <v>3</v>
      </c>
      <c r="B49" s="8">
        <f>7+5+5</f>
        <v>17</v>
      </c>
      <c r="C49" s="3">
        <v>1</v>
      </c>
      <c r="E49" s="2" t="s">
        <v>3</v>
      </c>
      <c r="F49" s="8">
        <v>23</v>
      </c>
      <c r="G49" s="3">
        <v>1</v>
      </c>
    </row>
    <row r="50" spans="1:7" ht="15.75" x14ac:dyDescent="0.25">
      <c r="A50" s="4"/>
      <c r="B50" s="5"/>
      <c r="C50" s="5"/>
      <c r="E50" s="4"/>
      <c r="F50" s="5"/>
      <c r="G50" s="5"/>
    </row>
    <row r="51" spans="1:7" ht="15.75" x14ac:dyDescent="0.25">
      <c r="A51" s="6" t="s">
        <v>10</v>
      </c>
      <c r="B51" s="7">
        <f>SUM(B47:B50)</f>
        <v>115</v>
      </c>
      <c r="C51" s="7">
        <f>SUM(C47:C50)</f>
        <v>6</v>
      </c>
      <c r="E51" s="6" t="s">
        <v>17</v>
      </c>
      <c r="F51" s="7">
        <f>SUM(F47:F50)</f>
        <v>103</v>
      </c>
      <c r="G51" s="7">
        <f>SUM(G47:G50)</f>
        <v>5</v>
      </c>
    </row>
    <row r="53" spans="1:7" ht="21" customHeight="1" x14ac:dyDescent="0.25"/>
    <row r="54" spans="1:7" ht="48" customHeight="1" x14ac:dyDescent="0.25">
      <c r="A54" s="12" t="s">
        <v>37</v>
      </c>
      <c r="B54" s="12"/>
      <c r="C54" s="12"/>
      <c r="E54" s="12" t="s">
        <v>18</v>
      </c>
      <c r="F54" s="12"/>
      <c r="G54" s="12"/>
    </row>
    <row r="55" spans="1:7" ht="15.75" x14ac:dyDescent="0.25">
      <c r="A55" s="1" t="s">
        <v>0</v>
      </c>
      <c r="B55" s="1" t="s">
        <v>1</v>
      </c>
      <c r="C55" s="1" t="s">
        <v>2</v>
      </c>
      <c r="E55" s="1" t="s">
        <v>0</v>
      </c>
      <c r="F55" s="1" t="s">
        <v>1</v>
      </c>
      <c r="G55" s="1" t="s">
        <v>2</v>
      </c>
    </row>
    <row r="56" spans="1:7" ht="15.75" x14ac:dyDescent="0.25">
      <c r="A56" s="2" t="s">
        <v>25</v>
      </c>
      <c r="B56" s="8">
        <f>30+6</f>
        <v>36</v>
      </c>
      <c r="C56" s="3">
        <v>2</v>
      </c>
      <c r="E56" s="2" t="s">
        <v>25</v>
      </c>
      <c r="F56" s="8">
        <f>27+10+19</f>
        <v>56</v>
      </c>
      <c r="G56" s="8">
        <v>3</v>
      </c>
    </row>
    <row r="57" spans="1:7" ht="15.75" x14ac:dyDescent="0.25">
      <c r="A57" s="2" t="s">
        <v>26</v>
      </c>
      <c r="B57" s="8">
        <f>20+1</f>
        <v>21</v>
      </c>
      <c r="C57" s="3">
        <v>1</v>
      </c>
      <c r="E57" s="2" t="s">
        <v>26</v>
      </c>
      <c r="F57" s="8">
        <f>7+5</f>
        <v>12</v>
      </c>
      <c r="G57" s="8">
        <v>1</v>
      </c>
    </row>
    <row r="58" spans="1:7" ht="15.75" x14ac:dyDescent="0.25">
      <c r="A58" s="2" t="s">
        <v>3</v>
      </c>
      <c r="B58" s="8">
        <f>16</f>
        <v>16</v>
      </c>
      <c r="C58" s="3">
        <v>1</v>
      </c>
      <c r="E58" s="2" t="s">
        <v>3</v>
      </c>
      <c r="F58" s="8">
        <v>10</v>
      </c>
      <c r="G58" s="8">
        <v>1</v>
      </c>
    </row>
    <row r="59" spans="1:7" ht="15.75" x14ac:dyDescent="0.25">
      <c r="A59" s="2" t="s">
        <v>29</v>
      </c>
      <c r="B59" s="8">
        <v>29</v>
      </c>
      <c r="C59" s="3">
        <v>2</v>
      </c>
      <c r="E59" s="4"/>
      <c r="F59" s="5"/>
      <c r="G59" s="5"/>
    </row>
    <row r="60" spans="1:7" ht="15.75" x14ac:dyDescent="0.25">
      <c r="A60" s="4"/>
      <c r="B60" s="5"/>
      <c r="C60" s="5"/>
      <c r="E60" s="6" t="s">
        <v>19</v>
      </c>
      <c r="F60" s="7">
        <f>SUM(F56:F59)</f>
        <v>78</v>
      </c>
      <c r="G60" s="7">
        <f>SUM(G56:G59)</f>
        <v>5</v>
      </c>
    </row>
    <row r="61" spans="1:7" ht="15.75" x14ac:dyDescent="0.25">
      <c r="A61" s="6" t="s">
        <v>11</v>
      </c>
      <c r="B61" s="7">
        <f>SUM(B56:B60)</f>
        <v>102</v>
      </c>
      <c r="C61" s="7">
        <f>SUM(C56:C60)</f>
        <v>6</v>
      </c>
    </row>
    <row r="62" spans="1:7" ht="30.75" customHeight="1" x14ac:dyDescent="0.25"/>
    <row r="63" spans="1:7" ht="40.5" customHeight="1" x14ac:dyDescent="0.25">
      <c r="A63" s="13" t="s">
        <v>34</v>
      </c>
      <c r="B63" s="13"/>
      <c r="C63" s="13"/>
      <c r="E63" s="12" t="s">
        <v>20</v>
      </c>
      <c r="F63" s="12"/>
      <c r="G63" s="12"/>
    </row>
    <row r="64" spans="1:7" ht="15.75" x14ac:dyDescent="0.25">
      <c r="A64" s="1" t="s">
        <v>0</v>
      </c>
      <c r="B64" s="1" t="s">
        <v>1</v>
      </c>
      <c r="C64" s="1" t="s">
        <v>2</v>
      </c>
      <c r="E64" s="1" t="s">
        <v>0</v>
      </c>
      <c r="F64" s="1" t="s">
        <v>1</v>
      </c>
      <c r="G64" s="1" t="s">
        <v>2</v>
      </c>
    </row>
    <row r="65" spans="1:7" ht="15.75" x14ac:dyDescent="0.25">
      <c r="A65" s="2" t="s">
        <v>25</v>
      </c>
      <c r="B65" s="8">
        <f>47+2+1</f>
        <v>50</v>
      </c>
      <c r="C65" s="3">
        <v>2</v>
      </c>
      <c r="E65" s="2" t="s">
        <v>25</v>
      </c>
      <c r="F65" s="8">
        <v>24</v>
      </c>
      <c r="G65" s="8">
        <v>1</v>
      </c>
    </row>
    <row r="66" spans="1:7" ht="15.75" x14ac:dyDescent="0.25">
      <c r="A66" s="2" t="s">
        <v>26</v>
      </c>
      <c r="B66" s="8">
        <f>19+2+1</f>
        <v>22</v>
      </c>
      <c r="C66" s="3">
        <v>1</v>
      </c>
      <c r="E66" s="2" t="s">
        <v>26</v>
      </c>
      <c r="F66" s="8">
        <v>14</v>
      </c>
      <c r="G66" s="3">
        <v>1</v>
      </c>
    </row>
    <row r="67" spans="1:7" ht="15.75" x14ac:dyDescent="0.25">
      <c r="A67" s="2" t="s">
        <v>3</v>
      </c>
      <c r="B67" s="8">
        <f>20+2</f>
        <v>22</v>
      </c>
      <c r="C67" s="3">
        <v>1</v>
      </c>
      <c r="E67" s="2" t="s">
        <v>3</v>
      </c>
      <c r="F67" s="8">
        <v>13</v>
      </c>
      <c r="G67" s="3">
        <v>1</v>
      </c>
    </row>
    <row r="68" spans="1:7" ht="15.75" x14ac:dyDescent="0.25">
      <c r="A68" s="4"/>
      <c r="B68" s="5"/>
      <c r="C68" s="5"/>
      <c r="E68" s="4"/>
      <c r="F68" s="5"/>
      <c r="G68" s="5"/>
    </row>
    <row r="69" spans="1:7" ht="15.75" x14ac:dyDescent="0.25">
      <c r="A69" s="6" t="s">
        <v>27</v>
      </c>
      <c r="B69" s="7">
        <f>SUM(B65:B68)</f>
        <v>94</v>
      </c>
      <c r="C69" s="7">
        <f>SUM(C65:C68)</f>
        <v>4</v>
      </c>
      <c r="E69" s="6" t="s">
        <v>21</v>
      </c>
      <c r="F69" s="7">
        <f>SUM(F65:F68)</f>
        <v>51</v>
      </c>
      <c r="G69" s="7">
        <f>SUM(G65:G68)</f>
        <v>3</v>
      </c>
    </row>
    <row r="70" spans="1:7" s="11" customFormat="1" x14ac:dyDescent="0.25"/>
    <row r="71" spans="1:7" ht="20.25" customHeight="1" x14ac:dyDescent="0.25"/>
    <row r="72" spans="1:7" ht="45" customHeight="1" x14ac:dyDescent="0.25"/>
    <row r="80" spans="1:7" ht="26.25" customHeight="1" x14ac:dyDescent="0.25"/>
    <row r="81" ht="37.5" customHeight="1" x14ac:dyDescent="0.25"/>
    <row r="89" ht="26.25" customHeight="1" x14ac:dyDescent="0.25"/>
    <row r="90" ht="45" customHeight="1" x14ac:dyDescent="0.25"/>
    <row r="98" ht="16.5" customHeight="1" x14ac:dyDescent="0.25"/>
    <row r="99" ht="36" customHeight="1" x14ac:dyDescent="0.25"/>
    <row r="107" ht="31.5" customHeight="1" x14ac:dyDescent="0.25"/>
    <row r="108" ht="51" customHeight="1" x14ac:dyDescent="0.25"/>
    <row r="117" ht="52.5" customHeight="1" x14ac:dyDescent="0.25"/>
    <row r="126" ht="39.75" customHeight="1" x14ac:dyDescent="0.25"/>
    <row r="136" ht="48" customHeight="1" x14ac:dyDescent="0.25"/>
  </sheetData>
  <mergeCells count="15">
    <mergeCell ref="A1:C1"/>
    <mergeCell ref="A9:C9"/>
    <mergeCell ref="A18:C18"/>
    <mergeCell ref="A63:C63"/>
    <mergeCell ref="E9:G9"/>
    <mergeCell ref="E18:G18"/>
    <mergeCell ref="A54:C54"/>
    <mergeCell ref="A27:C27"/>
    <mergeCell ref="A36:C36"/>
    <mergeCell ref="A45:C45"/>
    <mergeCell ref="E27:G27"/>
    <mergeCell ref="E36:G36"/>
    <mergeCell ref="E45:G45"/>
    <mergeCell ref="E54:G54"/>
    <mergeCell ref="E63:G63"/>
  </mergeCells>
  <pageMargins left="0.23622047244094491" right="0.23622047244094491" top="0.39370078740157483" bottom="0.39370078740157483" header="0" footer="0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ΓΙΑ ΕΓΚΥΚΛΙΟ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Ελένη Ανδριάνη</dc:creator>
  <cp:lastModifiedBy>Ελένη Ανδριάνη</cp:lastModifiedBy>
  <cp:lastPrinted>2024-05-28T08:40:53Z</cp:lastPrinted>
  <dcterms:created xsi:type="dcterms:W3CDTF">2020-05-15T12:04:45Z</dcterms:created>
  <dcterms:modified xsi:type="dcterms:W3CDTF">2024-05-31T08:54:42Z</dcterms:modified>
</cp:coreProperties>
</file>